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mdelta.just.sise/dhs/webdav/2421808f801e77304e09cbbe9db80e08ea22f0d3/47605134250/f75aad55-23c7-4335-b562-4282d9eb8026/"/>
    </mc:Choice>
  </mc:AlternateContent>
  <xr:revisionPtr revIDLastSave="0" documentId="13_ncr:1_{2E2DD696-BE3E-4E2F-9582-9043B0016BC7}" xr6:coauthVersionLast="47" xr6:coauthVersionMax="47" xr10:uidLastSave="{00000000-0000-0000-0000-000000000000}"/>
  <bookViews>
    <workbookView xWindow="28680" yWindow="-120" windowWidth="29040" windowHeight="17640" xr2:uid="{4D1749CD-7348-40E3-9063-2FA36ECE44CB}"/>
  </bookViews>
  <sheets>
    <sheet name="aruanne" sheetId="1" r:id="rId1"/>
    <sheet name="vordlus" sheetId="2" r:id="rId2"/>
    <sheet name="lõpliku eelarve kujunemine" sheetId="4" r:id="rId3"/>
  </sheets>
  <definedNames>
    <definedName name="_xlnm._FilterDatabase" localSheetId="1" hidden="1">vordlus!$A$4:$J$22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2" l="1"/>
  <c r="D21" i="4" l="1"/>
  <c r="G3" i="2" l="1"/>
  <c r="D3" i="2" l="1"/>
  <c r="H3" i="2" l="1"/>
  <c r="E3" i="2"/>
  <c r="I3" i="2" l="1"/>
</calcChain>
</file>

<file path=xl/sharedStrings.xml><?xml version="1.0" encoding="utf-8"?>
<sst xmlns="http://schemas.openxmlformats.org/spreadsheetml/2006/main" count="121" uniqueCount="84">
  <si>
    <t>eurodes</t>
  </si>
  <si>
    <t>Algne eelarve</t>
  </si>
  <si>
    <t>Lõplik eelarve</t>
  </si>
  <si>
    <t>Täitmine miinus lõplik eelarve</t>
  </si>
  <si>
    <t>Saadud toetused</t>
  </si>
  <si>
    <t>Riigilõivud</t>
  </si>
  <si>
    <t>Tulu majandustegevusest</t>
  </si>
  <si>
    <t>sh piirmääraga vahendid</t>
  </si>
  <si>
    <t>KULUD</t>
  </si>
  <si>
    <t xml:space="preserve">INVESTEERINGUD </t>
  </si>
  <si>
    <t>KORRIGEERIMISED</t>
  </si>
  <si>
    <t>Kontroll</t>
  </si>
  <si>
    <t>saldoandmik</t>
  </si>
  <si>
    <t>TULUD</t>
  </si>
  <si>
    <t>Intressikulu pensionieraldistelt</t>
  </si>
  <si>
    <t>Avaliku sektori eripensionid ja pensionisuurendused</t>
  </si>
  <si>
    <t>Kulud</t>
  </si>
  <si>
    <t xml:space="preserve">JAOTAMATA </t>
  </si>
  <si>
    <t>SAP miinus jaotatud</t>
  </si>
  <si>
    <t>Tulemusvaldkond: ÕIGUSRIIK</t>
  </si>
  <si>
    <t>Teistelt riigiasutustelt saadud välistoetuste kaasrahastamine</t>
  </si>
  <si>
    <t>Ebatõenäoliselt laekuvad nõuded kajastatakse tulu vähendusena, tulu taastamine</t>
  </si>
  <si>
    <t>Ebatõenäoliselt laekuvad nõuded kajastatakse tulu vähendusena, kulu taastamine</t>
  </si>
  <si>
    <t xml:space="preserve">Lisa </t>
  </si>
  <si>
    <t>Eelarve täitmise ja raamatupidamisaruannete võrdlus</t>
  </si>
  <si>
    <t>Kirje</t>
  </si>
  <si>
    <t>Selgitus</t>
  </si>
  <si>
    <t>Finantskulud</t>
  </si>
  <si>
    <t>3sisesed</t>
  </si>
  <si>
    <t>4,5,6sisesed</t>
  </si>
  <si>
    <t>15ettemaksed</t>
  </si>
  <si>
    <t>JUM</t>
  </si>
  <si>
    <t>Lõpliku eelarve kujunemine</t>
  </si>
  <si>
    <t>Tulud</t>
  </si>
  <si>
    <t>Fin tehingud</t>
  </si>
  <si>
    <t>Esialgne eelarve</t>
  </si>
  <si>
    <t>Üle toodud eelmisest aastast</t>
  </si>
  <si>
    <t>Sihtotstarbeliste vahendite reservist</t>
  </si>
  <si>
    <t>Eelarves kavandatud toetused</t>
  </si>
  <si>
    <t>Tegelikult saadud toetused ja avatud sildfinantseerimine</t>
  </si>
  <si>
    <t>Eelarves kavandatud majandustegevusest laekuv tulu</t>
  </si>
  <si>
    <t>Tegelikult majandustegevusest saadud tulu</t>
  </si>
  <si>
    <t>Eelarves kavandatud muud tuludest sõltuvad kulud</t>
  </si>
  <si>
    <t xml:space="preserve">Saadud Vabariigi Valitsuse reservfondist </t>
  </si>
  <si>
    <t>Kokku lõplik eelarve</t>
  </si>
  <si>
    <t>Käibemaks</t>
  </si>
  <si>
    <t>Käibemaksukulu tegevuskuludelt</t>
  </si>
  <si>
    <t>Muud tulud</t>
  </si>
  <si>
    <t>Teistele valitsemisaladele vahendatud välistoetused (tulu taastamine)</t>
  </si>
  <si>
    <t>Teistele valitsemisaladele vahendatud välistoetused ja kaasrahastamine</t>
  </si>
  <si>
    <t>Eelarves kavandatud välistoetuste kaasrahastamine</t>
  </si>
  <si>
    <t>Tegelik välistoetuste kaasrahastamine</t>
  </si>
  <si>
    <t>Täitmine 2022</t>
  </si>
  <si>
    <t>Raamatupidamisandmed 2022</t>
  </si>
  <si>
    <t>RE aruanne 2022</t>
  </si>
  <si>
    <t>Vahe 2022</t>
  </si>
  <si>
    <t>sh käibemaks</t>
  </si>
  <si>
    <t>Käibemaksukulu investeeringutelt</t>
  </si>
  <si>
    <t>Tegevuskulud, v.a käibemaksukulu</t>
  </si>
  <si>
    <t>Investeeringud, v.a käibemaksukulu</t>
  </si>
  <si>
    <t>Tulu põhivarade ja varude müügist</t>
  </si>
  <si>
    <t>Kulud, investeeringud</t>
  </si>
  <si>
    <t>Trahvid ja varalised karistused</t>
  </si>
  <si>
    <t>sisene</t>
  </si>
  <si>
    <t>Õiguspoliitika kujundamine ja õigusloome kvaliteedi tagamine</t>
  </si>
  <si>
    <t>Intellektuaalse omandi valdkonna rakendamine</t>
  </si>
  <si>
    <t>Karistuste täideviimise korraldamine</t>
  </si>
  <si>
    <t>Kesksed IT-teenused teistele valitsemisaladele</t>
  </si>
  <si>
    <t xml:space="preserve">JUSTIITSMINISTEERIUMI valitsemisala </t>
  </si>
  <si>
    <t>Usaldusväärse ja tulemusliku õigusruumi programm</t>
  </si>
  <si>
    <t>Kapitaliseeritud töötasud (kulu vähendamine)</t>
  </si>
  <si>
    <t>Kapitaliseeritud töötasud (investeeringu suurendamine)</t>
  </si>
  <si>
    <t>2023. aasta riigieelarve täitmise arunne</t>
  </si>
  <si>
    <t>Täitmine 2023</t>
  </si>
  <si>
    <t>Kriminaalpoliitika kujundamine ja elluviimine, sh ennetus</t>
  </si>
  <si>
    <t>Õigusemõistmise, õigusregistrite ja õigusteenuste tagamine</t>
  </si>
  <si>
    <t>Muudatused riigieelarve seaduse muutmise seaduse alusel detsembris 2023</t>
  </si>
  <si>
    <t>Tegelikud muud tuludest sõltuvad kulud</t>
  </si>
  <si>
    <t>RE aruanne 2023</t>
  </si>
  <si>
    <t>Vahe 2023</t>
  </si>
  <si>
    <t>Raamatupidamisandmed 2023</t>
  </si>
  <si>
    <t>RETA</t>
  </si>
  <si>
    <t xml:space="preserve">Sisemised kanded. Korrigeerimistes ebatõenäolised trahvid summas 40 €. </t>
  </si>
  <si>
    <t>Ebatõenäolised trahvid ja majandustegevuse nõuded korrigeerimistes ühes summas.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</si>
</sst>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€_-;\-* #,##0.00\ _€_-;_-* &quot;-&quot;??\ _€_-;_-@_-"/>
  </numFmts>
  <fonts count="10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name val="Arial"/>
      <family val="2"/>
      <charset val="186"/>
    </font>
    <font>
      <b/>
      <sz val="10"/>
      <color rgb="FF0000FF"/>
      <name val="Arial"/>
      <family val="2"/>
      <charset val="186"/>
    </font>
    <font>
      <b/>
      <sz val="10"/>
      <color theme="5" tint="-0.499984740745262"/>
      <name val="Arial"/>
      <family val="2"/>
      <charset val="186"/>
    </font>
    <font>
      <sz val="10"/>
      <color rgb="FFFF0000"/>
      <name val="Arial"/>
      <family val="2"/>
      <charset val="186"/>
    </font>
    <font>
      <sz val="10"/>
      <color rgb="FF333333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</borders>
  <cellStyleXfs count="8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9">
    <xf numFmtId="0" fontId="0" fillId="0" borderId="0" xfId="0"/>
    <xf numFmtId="3" fontId="2" fillId="0" borderId="0" xfId="0" applyNumberFormat="1" applyFont="1"/>
    <xf numFmtId="4" fontId="2" fillId="0" borderId="0" xfId="0" applyNumberFormat="1" applyFont="1"/>
    <xf numFmtId="4" fontId="2" fillId="0" borderId="0" xfId="0" applyNumberFormat="1" applyFont="1" applyAlignment="1">
      <alignment wrapText="1"/>
    </xf>
    <xf numFmtId="4" fontId="2" fillId="0" borderId="0" xfId="0" quotePrefix="1" applyNumberFormat="1" applyFont="1"/>
    <xf numFmtId="4" fontId="2" fillId="0" borderId="0" xfId="0" applyNumberFormat="1" applyFont="1" applyAlignment="1">
      <alignment horizontal="right"/>
    </xf>
    <xf numFmtId="3" fontId="2" fillId="0" borderId="0" xfId="0" applyNumberFormat="1" applyFont="1" applyFill="1"/>
    <xf numFmtId="4" fontId="2" fillId="0" borderId="0" xfId="0" applyNumberFormat="1" applyFont="1" applyFill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3" fontId="2" fillId="0" borderId="0" xfId="0" applyNumberFormat="1" applyFont="1" applyAlignment="1"/>
    <xf numFmtId="3" fontId="4" fillId="0" borderId="0" xfId="0" applyNumberFormat="1" applyFont="1" applyAlignment="1"/>
    <xf numFmtId="43" fontId="4" fillId="0" borderId="0" xfId="6" applyFont="1"/>
    <xf numFmtId="0" fontId="4" fillId="0" borderId="0" xfId="0" applyFont="1"/>
    <xf numFmtId="3" fontId="3" fillId="0" borderId="0" xfId="0" applyNumberFormat="1" applyFont="1" applyBorder="1" applyAlignment="1">
      <alignment horizontal="center" wrapText="1"/>
    </xf>
    <xf numFmtId="0" fontId="4" fillId="0" borderId="0" xfId="0" applyFont="1" applyBorder="1"/>
    <xf numFmtId="3" fontId="5" fillId="0" borderId="1" xfId="2" applyNumberFormat="1" applyFont="1" applyBorder="1" applyAlignment="1" applyProtection="1">
      <alignment horizontal="right"/>
      <protection locked="0"/>
    </xf>
    <xf numFmtId="3" fontId="6" fillId="0" borderId="1" xfId="2" applyNumberFormat="1" applyFont="1" applyBorder="1" applyAlignment="1" applyProtection="1">
      <alignment horizontal="right"/>
      <protection locked="0"/>
    </xf>
    <xf numFmtId="3" fontId="4" fillId="2" borderId="1" xfId="2" applyNumberFormat="1" applyFont="1" applyFill="1" applyBorder="1" applyAlignment="1" applyProtection="1">
      <alignment horizontal="right"/>
      <protection locked="0"/>
    </xf>
    <xf numFmtId="3" fontId="4" fillId="0" borderId="1" xfId="2" applyNumberFormat="1" applyFont="1" applyBorder="1" applyAlignment="1" applyProtection="1">
      <alignment horizontal="right"/>
      <protection locked="0"/>
    </xf>
    <xf numFmtId="3" fontId="4" fillId="0" borderId="1" xfId="0" applyNumberFormat="1" applyFont="1" applyBorder="1" applyAlignment="1">
      <alignment horizontal="right"/>
    </xf>
    <xf numFmtId="3" fontId="4" fillId="0" borderId="0" xfId="0" applyNumberFormat="1" applyFont="1" applyBorder="1" applyAlignment="1"/>
    <xf numFmtId="0" fontId="3" fillId="0" borderId="1" xfId="2" applyFont="1" applyBorder="1" applyAlignment="1" applyProtection="1">
      <alignment horizontal="left"/>
      <protection locked="0"/>
    </xf>
    <xf numFmtId="3" fontId="3" fillId="0" borderId="0" xfId="0" applyNumberFormat="1" applyFont="1" applyBorder="1" applyAlignment="1"/>
    <xf numFmtId="0" fontId="2" fillId="0" borderId="1" xfId="2" applyFont="1" applyBorder="1" applyAlignment="1" applyProtection="1">
      <alignment horizontal="center"/>
      <protection locked="0"/>
    </xf>
    <xf numFmtId="0" fontId="4" fillId="0" borderId="1" xfId="2" applyFont="1" applyBorder="1" applyAlignment="1" applyProtection="1">
      <alignment horizontal="left"/>
      <protection locked="0"/>
    </xf>
    <xf numFmtId="3" fontId="2" fillId="2" borderId="1" xfId="2" applyNumberFormat="1" applyFont="1" applyFill="1" applyBorder="1" applyAlignment="1" applyProtection="1">
      <alignment horizontal="right"/>
      <protection locked="0"/>
    </xf>
    <xf numFmtId="3" fontId="2" fillId="0" borderId="1" xfId="0" applyNumberFormat="1" applyFont="1" applyBorder="1" applyAlignment="1">
      <alignment horizontal="right"/>
    </xf>
    <xf numFmtId="3" fontId="5" fillId="2" borderId="1" xfId="2" applyNumberFormat="1" applyFont="1" applyFill="1" applyBorder="1" applyAlignment="1" applyProtection="1">
      <alignment horizontal="right"/>
      <protection locked="0"/>
    </xf>
    <xf numFmtId="3" fontId="2" fillId="0" borderId="1" xfId="2" applyNumberFormat="1" applyFont="1" applyBorder="1" applyAlignment="1" applyProtection="1">
      <alignment horizontal="right"/>
      <protection locked="0"/>
    </xf>
    <xf numFmtId="0" fontId="4" fillId="0" borderId="1" xfId="0" applyFont="1" applyFill="1" applyBorder="1" applyAlignment="1" applyProtection="1">
      <protection locked="0"/>
    </xf>
    <xf numFmtId="0" fontId="3" fillId="0" borderId="1" xfId="1" applyFont="1" applyBorder="1" applyAlignment="1" applyProtection="1">
      <alignment horizontal="left"/>
      <protection locked="0"/>
    </xf>
    <xf numFmtId="0" fontId="4" fillId="0" borderId="1" xfId="1" applyFont="1" applyBorder="1" applyAlignment="1" applyProtection="1">
      <alignment horizontal="left"/>
      <protection locked="0"/>
    </xf>
    <xf numFmtId="0" fontId="2" fillId="0" borderId="1" xfId="1" applyFont="1" applyBorder="1" applyAlignment="1" applyProtection="1">
      <alignment horizontal="center"/>
      <protection locked="0"/>
    </xf>
    <xf numFmtId="3" fontId="2" fillId="2" borderId="1" xfId="1" applyNumberFormat="1" applyFont="1" applyFill="1" applyBorder="1" applyAlignment="1" applyProtection="1">
      <alignment horizontal="right"/>
      <protection locked="0"/>
    </xf>
    <xf numFmtId="0" fontId="4" fillId="4" borderId="1" xfId="0" applyFont="1" applyFill="1" applyBorder="1" applyAlignment="1"/>
    <xf numFmtId="3" fontId="3" fillId="4" borderId="1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wrapText="1"/>
    </xf>
    <xf numFmtId="0" fontId="3" fillId="0" borderId="1" xfId="2" applyFont="1" applyFill="1" applyBorder="1" applyAlignment="1" applyProtection="1">
      <alignment horizontal="left"/>
      <protection locked="0"/>
    </xf>
    <xf numFmtId="0" fontId="5" fillId="0" borderId="0" xfId="0" applyFont="1"/>
    <xf numFmtId="4" fontId="4" fillId="0" borderId="0" xfId="0" applyNumberFormat="1" applyFont="1" applyAlignment="1">
      <alignment wrapText="1"/>
    </xf>
    <xf numFmtId="4" fontId="8" fillId="0" borderId="0" xfId="0" applyNumberFormat="1" applyFont="1" applyAlignment="1">
      <alignment wrapText="1"/>
    </xf>
    <xf numFmtId="4" fontId="4" fillId="0" borderId="0" xfId="0" applyNumberFormat="1" applyFont="1"/>
    <xf numFmtId="4" fontId="4" fillId="0" borderId="0" xfId="0" applyNumberFormat="1" applyFont="1" applyAlignment="1">
      <alignment horizontal="right" wrapText="1"/>
    </xf>
    <xf numFmtId="4" fontId="4" fillId="0" borderId="0" xfId="0" applyNumberFormat="1" applyFont="1" applyAlignment="1">
      <alignment horizontal="right"/>
    </xf>
    <xf numFmtId="0" fontId="5" fillId="4" borderId="1" xfId="0" applyFont="1" applyFill="1" applyBorder="1" applyAlignment="1">
      <alignment horizontal="center" vertical="center"/>
    </xf>
    <xf numFmtId="4" fontId="5" fillId="4" borderId="1" xfId="0" applyNumberFormat="1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/>
    </xf>
    <xf numFmtId="0" fontId="4" fillId="0" borderId="1" xfId="0" applyFont="1" applyBorder="1"/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wrapText="1"/>
    </xf>
    <xf numFmtId="4" fontId="4" fillId="0" borderId="1" xfId="0" applyNumberFormat="1" applyFont="1" applyBorder="1"/>
    <xf numFmtId="0" fontId="4" fillId="0" borderId="1" xfId="0" applyFont="1" applyBorder="1" applyAlignment="1">
      <alignment horizontal="left"/>
    </xf>
    <xf numFmtId="4" fontId="4" fillId="0" borderId="1" xfId="0" applyNumberFormat="1" applyFont="1" applyBorder="1" applyAlignment="1">
      <alignment horizontal="left"/>
    </xf>
    <xf numFmtId="0" fontId="2" fillId="0" borderId="0" xfId="0" applyFont="1"/>
    <xf numFmtId="0" fontId="2" fillId="0" borderId="1" xfId="0" applyFont="1" applyBorder="1" applyAlignment="1">
      <alignment vertical="top"/>
    </xf>
    <xf numFmtId="3" fontId="2" fillId="0" borderId="1" xfId="0" applyNumberFormat="1" applyFont="1" applyBorder="1"/>
    <xf numFmtId="3" fontId="2" fillId="0" borderId="1" xfId="0" applyNumberFormat="1" applyFont="1" applyBorder="1" applyAlignment="1">
      <alignment vertical="top"/>
    </xf>
    <xf numFmtId="0" fontId="2" fillId="0" borderId="1" xfId="0" applyFont="1" applyBorder="1"/>
    <xf numFmtId="3" fontId="2" fillId="2" borderId="1" xfId="0" applyNumberFormat="1" applyFont="1" applyFill="1" applyBorder="1" applyAlignment="1">
      <alignment vertical="top"/>
    </xf>
    <xf numFmtId="0" fontId="5" fillId="0" borderId="1" xfId="0" applyFont="1" applyBorder="1" applyAlignment="1">
      <alignment vertical="top"/>
    </xf>
    <xf numFmtId="3" fontId="5" fillId="0" borderId="1" xfId="0" applyNumberFormat="1" applyFont="1" applyBorder="1" applyAlignment="1">
      <alignment vertical="top"/>
    </xf>
    <xf numFmtId="3" fontId="4" fillId="0" borderId="0" xfId="0" quotePrefix="1" applyNumberFormat="1" applyFont="1"/>
    <xf numFmtId="3" fontId="4" fillId="0" borderId="0" xfId="0" applyNumberFormat="1" applyFont="1"/>
    <xf numFmtId="164" fontId="4" fillId="0" borderId="0" xfId="0" applyNumberFormat="1" applyFont="1"/>
    <xf numFmtId="3" fontId="8" fillId="0" borderId="0" xfId="0" applyNumberFormat="1" applyFont="1" applyAlignment="1">
      <alignment wrapText="1"/>
    </xf>
    <xf numFmtId="0" fontId="8" fillId="0" borderId="1" xfId="0" applyFont="1" applyBorder="1"/>
    <xf numFmtId="0" fontId="8" fillId="0" borderId="0" xfId="0" applyFont="1"/>
    <xf numFmtId="49" fontId="9" fillId="3" borderId="2" xfId="0" applyNumberFormat="1" applyFont="1" applyFill="1" applyBorder="1" applyAlignment="1">
      <alignment horizontal="left"/>
    </xf>
    <xf numFmtId="0" fontId="3" fillId="0" borderId="0" xfId="0" applyFont="1"/>
    <xf numFmtId="3" fontId="5" fillId="4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/>
    <xf numFmtId="3" fontId="2" fillId="0" borderId="1" xfId="0" applyNumberFormat="1" applyFont="1" applyFill="1" applyBorder="1" applyAlignment="1">
      <alignment vertical="top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/>
    <xf numFmtId="3" fontId="5" fillId="4" borderId="1" xfId="0" applyNumberFormat="1" applyFont="1" applyFill="1" applyBorder="1" applyAlignment="1">
      <alignment horizontal="right"/>
    </xf>
    <xf numFmtId="3" fontId="7" fillId="4" borderId="1" xfId="0" applyNumberFormat="1" applyFont="1" applyFill="1" applyBorder="1" applyAlignment="1">
      <alignment horizontal="right"/>
    </xf>
    <xf numFmtId="3" fontId="3" fillId="4" borderId="1" xfId="2" applyNumberFormat="1" applyFont="1" applyFill="1" applyBorder="1" applyAlignment="1" applyProtection="1">
      <alignment horizontal="right"/>
      <protection locked="0"/>
    </xf>
    <xf numFmtId="3" fontId="3" fillId="4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left"/>
    </xf>
    <xf numFmtId="3" fontId="3" fillId="0" borderId="1" xfId="0" applyNumberFormat="1" applyFont="1" applyFill="1" applyBorder="1" applyAlignment="1">
      <alignment horizontal="right"/>
    </xf>
    <xf numFmtId="3" fontId="5" fillId="0" borderId="1" xfId="0" applyNumberFormat="1" applyFont="1" applyFill="1" applyBorder="1" applyAlignment="1">
      <alignment horizontal="right"/>
    </xf>
    <xf numFmtId="3" fontId="6" fillId="0" borderId="1" xfId="0" applyNumberFormat="1" applyFont="1" applyFill="1" applyBorder="1" applyAlignment="1">
      <alignment horizontal="right"/>
    </xf>
    <xf numFmtId="3" fontId="4" fillId="0" borderId="1" xfId="2" applyNumberFormat="1" applyFont="1" applyFill="1" applyBorder="1" applyAlignment="1" applyProtection="1">
      <alignment horizontal="right"/>
      <protection locked="0"/>
    </xf>
    <xf numFmtId="3" fontId="4" fillId="0" borderId="1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left"/>
    </xf>
    <xf numFmtId="3" fontId="7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/>
    <xf numFmtId="3" fontId="5" fillId="0" borderId="1" xfId="2" applyNumberFormat="1" applyFont="1" applyFill="1" applyBorder="1" applyAlignment="1" applyProtection="1">
      <alignment horizontal="right"/>
      <protection locked="0"/>
    </xf>
  </cellXfs>
  <cellStyles count="8">
    <cellStyle name="Comma 2" xfId="7" xr:uid="{68AF3142-48B6-46A0-9B66-4AC016C8CCBB}"/>
    <cellStyle name="Koma" xfId="6" builtinId="3"/>
    <cellStyle name="Normaallaad" xfId="0" builtinId="0"/>
    <cellStyle name="Normaallaad 2" xfId="5" xr:uid="{625F7053-1720-45B8-BC60-DA405838C2BD}"/>
    <cellStyle name="Normal 10 2" xfId="1" xr:uid="{D70F4CDE-1FE7-448C-B78C-16802263EF7D}"/>
    <cellStyle name="Normal 25 3 6" xfId="4" xr:uid="{C2461F04-5869-445E-B9DC-9D0918BE1F25}"/>
    <cellStyle name="Normal 25 9" xfId="2" xr:uid="{8906365B-27A6-4989-AF6D-1E0C5258DC94}"/>
    <cellStyle name="Normal 25 9 2" xfId="3" xr:uid="{9FD4BB3A-C968-4E24-8E39-E7D1D70EBE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09F5C-00A4-4BD3-B743-9BFC60E719C1}">
  <dimension ref="A1:BT66"/>
  <sheetViews>
    <sheetView tabSelected="1" topLeftCell="B1" zoomScaleNormal="100" workbookViewId="0">
      <selection activeCell="L39" sqref="L39"/>
    </sheetView>
  </sheetViews>
  <sheetFormatPr defaultColWidth="8.81640625" defaultRowHeight="12.5" x14ac:dyDescent="0.25"/>
  <cols>
    <col min="1" max="1" width="7.453125" style="9" customWidth="1"/>
    <col min="2" max="2" width="69.54296875" style="9" customWidth="1"/>
    <col min="3" max="6" width="17.1796875" style="11" customWidth="1"/>
    <col min="7" max="7" width="17.453125" style="11" customWidth="1"/>
    <col min="8" max="8" width="18.81640625" style="12" bestFit="1" customWidth="1"/>
    <col min="9" max="9" width="13.81640625" style="13" customWidth="1"/>
    <col min="10" max="16384" width="8.81640625" style="13"/>
  </cols>
  <sheetData>
    <row r="1" spans="1:72" ht="13" x14ac:dyDescent="0.3">
      <c r="A1" s="8" t="s">
        <v>72</v>
      </c>
      <c r="C1" s="10"/>
    </row>
    <row r="2" spans="1:72" x14ac:dyDescent="0.25">
      <c r="A2" s="9" t="s">
        <v>0</v>
      </c>
      <c r="C2" s="10"/>
    </row>
    <row r="3" spans="1:72" ht="26" x14ac:dyDescent="0.3">
      <c r="A3" s="35"/>
      <c r="B3" s="35"/>
      <c r="C3" s="36" t="s">
        <v>1</v>
      </c>
      <c r="D3" s="36" t="s">
        <v>2</v>
      </c>
      <c r="E3" s="36" t="s">
        <v>73</v>
      </c>
      <c r="F3" s="36" t="s">
        <v>52</v>
      </c>
      <c r="G3" s="37" t="s">
        <v>3</v>
      </c>
      <c r="I3" s="14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</row>
    <row r="4" spans="1:72" ht="13" x14ac:dyDescent="0.3">
      <c r="A4" s="38" t="s">
        <v>68</v>
      </c>
      <c r="B4" s="38"/>
      <c r="C4" s="16"/>
      <c r="D4" s="17"/>
      <c r="E4" s="18"/>
      <c r="F4" s="19"/>
      <c r="G4" s="20"/>
      <c r="I4" s="21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</row>
    <row r="5" spans="1:72" ht="13" x14ac:dyDescent="0.3">
      <c r="A5" s="22" t="s">
        <v>13</v>
      </c>
      <c r="B5" s="22"/>
      <c r="C5" s="16">
        <v>45961867</v>
      </c>
      <c r="D5" s="16">
        <v>45961867</v>
      </c>
      <c r="E5" s="16">
        <v>53880697.119999997</v>
      </c>
      <c r="F5" s="16">
        <v>58593646.710000001</v>
      </c>
      <c r="G5" s="16">
        <v>7918830.1200000029</v>
      </c>
      <c r="I5" s="23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</row>
    <row r="6" spans="1:72" x14ac:dyDescent="0.25">
      <c r="A6" s="24"/>
      <c r="B6" s="25" t="s">
        <v>5</v>
      </c>
      <c r="C6" s="26">
        <v>29235293</v>
      </c>
      <c r="D6" s="26">
        <v>29235293</v>
      </c>
      <c r="E6" s="26">
        <v>31129866.690000001</v>
      </c>
      <c r="F6" s="26">
        <v>32483422.84</v>
      </c>
      <c r="G6" s="27">
        <v>1894573.6900000013</v>
      </c>
      <c r="I6" s="21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</row>
    <row r="7" spans="1:72" x14ac:dyDescent="0.25">
      <c r="A7" s="24"/>
      <c r="B7" s="25" t="s">
        <v>6</v>
      </c>
      <c r="C7" s="26">
        <v>2935255</v>
      </c>
      <c r="D7" s="26">
        <v>2935255</v>
      </c>
      <c r="E7" s="26">
        <v>4152465.9800000004</v>
      </c>
      <c r="F7" s="26">
        <v>6774055.1299999999</v>
      </c>
      <c r="G7" s="27">
        <v>1217210.9800000004</v>
      </c>
      <c r="I7" s="21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</row>
    <row r="8" spans="1:72" x14ac:dyDescent="0.25">
      <c r="A8" s="24"/>
      <c r="B8" s="25" t="s">
        <v>4</v>
      </c>
      <c r="C8" s="26">
        <v>3960364</v>
      </c>
      <c r="D8" s="26">
        <v>3960364</v>
      </c>
      <c r="E8" s="26">
        <v>5917886.2800000003</v>
      </c>
      <c r="F8" s="26">
        <v>7456363.5100000007</v>
      </c>
      <c r="G8" s="27">
        <v>1957522.2800000003</v>
      </c>
      <c r="I8" s="21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</row>
    <row r="9" spans="1:72" x14ac:dyDescent="0.25">
      <c r="A9" s="24"/>
      <c r="B9" s="25" t="s">
        <v>60</v>
      </c>
      <c r="C9" s="26">
        <v>0</v>
      </c>
      <c r="D9" s="26">
        <v>0</v>
      </c>
      <c r="E9" s="26">
        <v>1074.6600000000001</v>
      </c>
      <c r="F9" s="26">
        <v>3406.74</v>
      </c>
      <c r="G9" s="27">
        <v>1074.6600000000001</v>
      </c>
      <c r="I9" s="21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</row>
    <row r="10" spans="1:72" x14ac:dyDescent="0.25">
      <c r="A10" s="24"/>
      <c r="B10" s="25" t="s">
        <v>62</v>
      </c>
      <c r="C10" s="26">
        <v>861173</v>
      </c>
      <c r="D10" s="26">
        <v>861173</v>
      </c>
      <c r="E10" s="26">
        <v>1607294.97</v>
      </c>
      <c r="F10" s="26">
        <v>1825435.45</v>
      </c>
      <c r="G10" s="27">
        <v>746121.97</v>
      </c>
      <c r="I10" s="21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</row>
    <row r="11" spans="1:72" x14ac:dyDescent="0.25">
      <c r="A11" s="24"/>
      <c r="B11" s="25" t="s">
        <v>47</v>
      </c>
      <c r="C11" s="26">
        <v>8969782</v>
      </c>
      <c r="D11" s="26">
        <v>8969782</v>
      </c>
      <c r="E11" s="26">
        <v>11072108.540000001</v>
      </c>
      <c r="F11" s="26">
        <v>10050963.039999999</v>
      </c>
      <c r="G11" s="27">
        <v>2102326.540000001</v>
      </c>
      <c r="I11" s="21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</row>
    <row r="12" spans="1:72" ht="13" x14ac:dyDescent="0.3">
      <c r="A12" s="22" t="s">
        <v>8</v>
      </c>
      <c r="B12" s="22"/>
      <c r="C12" s="28">
        <v>-233077753</v>
      </c>
      <c r="D12" s="28">
        <v>-244480949.65000001</v>
      </c>
      <c r="E12" s="28">
        <v>-221566500.49000001</v>
      </c>
      <c r="F12" s="28">
        <v>-196584105.47000003</v>
      </c>
      <c r="G12" s="16">
        <v>22914449.160000004</v>
      </c>
      <c r="I12" s="23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</row>
    <row r="13" spans="1:72" x14ac:dyDescent="0.25">
      <c r="A13" s="24"/>
      <c r="B13" s="25" t="s">
        <v>7</v>
      </c>
      <c r="C13" s="26">
        <v>-176092170</v>
      </c>
      <c r="D13" s="26">
        <v>-184677571.46000004</v>
      </c>
      <c r="E13" s="26">
        <v>-168241666.73000002</v>
      </c>
      <c r="F13" s="26">
        <v>-140894604.71000001</v>
      </c>
      <c r="G13" s="29">
        <v>16435904.73</v>
      </c>
      <c r="I13" s="21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</row>
    <row r="14" spans="1:72" ht="13" x14ac:dyDescent="0.3">
      <c r="A14" s="22" t="s">
        <v>19</v>
      </c>
      <c r="B14" s="22"/>
      <c r="C14" s="28">
        <v>-222131962</v>
      </c>
      <c r="D14" s="28">
        <v>-233757349.54000002</v>
      </c>
      <c r="E14" s="28">
        <v>-212310564.59999999</v>
      </c>
      <c r="F14" s="28">
        <v>-187146145.70000002</v>
      </c>
      <c r="G14" s="16">
        <v>21446784.939999998</v>
      </c>
      <c r="I14" s="23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</row>
    <row r="15" spans="1:72" ht="13" x14ac:dyDescent="0.3">
      <c r="A15" s="22"/>
      <c r="B15" s="25" t="s">
        <v>7</v>
      </c>
      <c r="C15" s="26">
        <v>-176092170</v>
      </c>
      <c r="D15" s="26">
        <v>-184677571.47000003</v>
      </c>
      <c r="E15" s="26">
        <v>-168241667.08000001</v>
      </c>
      <c r="F15" s="26">
        <v>-140894604.71000001</v>
      </c>
      <c r="G15" s="29">
        <v>16435904.390000004</v>
      </c>
      <c r="I15" s="21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</row>
    <row r="16" spans="1:72" ht="13" x14ac:dyDescent="0.3">
      <c r="A16" s="22" t="s">
        <v>69</v>
      </c>
      <c r="B16" s="22"/>
      <c r="C16" s="28">
        <v>-222131962</v>
      </c>
      <c r="D16" s="28">
        <v>-233757349.54000002</v>
      </c>
      <c r="E16" s="28">
        <v>-212310564.59999999</v>
      </c>
      <c r="F16" s="28">
        <v>-187146145.70000002</v>
      </c>
      <c r="G16" s="16">
        <v>21446784.939999998</v>
      </c>
      <c r="I16" s="23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</row>
    <row r="17" spans="1:72" ht="13" x14ac:dyDescent="0.3">
      <c r="A17" s="22"/>
      <c r="B17" s="25" t="s">
        <v>7</v>
      </c>
      <c r="C17" s="26">
        <v>-176092170</v>
      </c>
      <c r="D17" s="26">
        <v>-184677571.47000003</v>
      </c>
      <c r="E17" s="26">
        <v>-168241667.08000001</v>
      </c>
      <c r="F17" s="26">
        <v>-140894604.71000001</v>
      </c>
      <c r="G17" s="29">
        <v>16435904.390000004</v>
      </c>
      <c r="I17" s="21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</row>
    <row r="18" spans="1:72" x14ac:dyDescent="0.25">
      <c r="A18" s="30" t="s">
        <v>64</v>
      </c>
      <c r="B18" s="25"/>
      <c r="C18" s="26">
        <v>-11569480</v>
      </c>
      <c r="D18" s="26">
        <v>-12935617.23</v>
      </c>
      <c r="E18" s="26">
        <v>-10277032.220000001</v>
      </c>
      <c r="F18" s="26">
        <v>-7288954.9400000004</v>
      </c>
      <c r="G18" s="27">
        <v>2658585.0099999998</v>
      </c>
      <c r="I18" s="21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</row>
    <row r="19" spans="1:72" x14ac:dyDescent="0.25">
      <c r="A19" s="30"/>
      <c r="B19" s="25" t="s">
        <v>7</v>
      </c>
      <c r="C19" s="26">
        <v>-11413160</v>
      </c>
      <c r="D19" s="26">
        <v>-12693307</v>
      </c>
      <c r="E19" s="26">
        <v>-10071388</v>
      </c>
      <c r="F19" s="26">
        <v>-6468751.1099999994</v>
      </c>
      <c r="G19" s="27">
        <v>2621919</v>
      </c>
      <c r="I19" s="21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</row>
    <row r="20" spans="1:72" x14ac:dyDescent="0.25">
      <c r="A20" s="30" t="s">
        <v>65</v>
      </c>
      <c r="B20" s="25"/>
      <c r="C20" s="26">
        <v>-4863731</v>
      </c>
      <c r="D20" s="26">
        <v>-5887935</v>
      </c>
      <c r="E20" s="26">
        <v>-4563214.38</v>
      </c>
      <c r="F20" s="26">
        <v>-4955998.55</v>
      </c>
      <c r="G20" s="27">
        <v>1324720.6200000001</v>
      </c>
      <c r="I20" s="21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</row>
    <row r="21" spans="1:72" x14ac:dyDescent="0.25">
      <c r="A21" s="30"/>
      <c r="B21" s="25" t="s">
        <v>7</v>
      </c>
      <c r="C21" s="26">
        <v>-2341226</v>
      </c>
      <c r="D21" s="26">
        <v>-2350892</v>
      </c>
      <c r="E21" s="26">
        <v>-2090488</v>
      </c>
      <c r="F21" s="26">
        <v>-1686449.11</v>
      </c>
      <c r="G21" s="27">
        <v>260404</v>
      </c>
      <c r="I21" s="21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</row>
    <row r="22" spans="1:72" x14ac:dyDescent="0.25">
      <c r="A22" s="30" t="s">
        <v>74</v>
      </c>
      <c r="B22" s="25"/>
      <c r="C22" s="26">
        <v>-40580959</v>
      </c>
      <c r="D22" s="26">
        <v>-43087214</v>
      </c>
      <c r="E22" s="26">
        <v>-37476315</v>
      </c>
      <c r="F22" s="26">
        <v>-31635613.800000001</v>
      </c>
      <c r="G22" s="27">
        <v>5610899</v>
      </c>
      <c r="I22" s="21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</row>
    <row r="23" spans="1:72" x14ac:dyDescent="0.25">
      <c r="A23" s="30"/>
      <c r="B23" s="25" t="s">
        <v>7</v>
      </c>
      <c r="C23" s="26">
        <v>-27556291</v>
      </c>
      <c r="D23" s="26">
        <v>-28706283</v>
      </c>
      <c r="E23" s="26">
        <v>-24518345</v>
      </c>
      <c r="F23" s="26">
        <v>-19448905.719999999</v>
      </c>
      <c r="G23" s="27">
        <v>4187938</v>
      </c>
      <c r="I23" s="21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</row>
    <row r="24" spans="1:72" x14ac:dyDescent="0.25">
      <c r="A24" s="30" t="s">
        <v>66</v>
      </c>
      <c r="B24" s="25"/>
      <c r="C24" s="26">
        <v>-80245482</v>
      </c>
      <c r="D24" s="26">
        <v>-82152647</v>
      </c>
      <c r="E24" s="26">
        <v>-78321139</v>
      </c>
      <c r="F24" s="26">
        <v>-72900302.079999998</v>
      </c>
      <c r="G24" s="27">
        <v>3831508</v>
      </c>
      <c r="I24" s="21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</row>
    <row r="25" spans="1:72" x14ac:dyDescent="0.25">
      <c r="A25" s="30"/>
      <c r="B25" s="25" t="s">
        <v>7</v>
      </c>
      <c r="C25" s="26">
        <v>-78004046</v>
      </c>
      <c r="D25" s="26">
        <v>-80139001.980000004</v>
      </c>
      <c r="E25" s="26">
        <v>-76713323</v>
      </c>
      <c r="F25" s="26">
        <v>-70860009.579999998</v>
      </c>
      <c r="G25" s="27">
        <v>3425678.9800000042</v>
      </c>
      <c r="I25" s="21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</row>
    <row r="26" spans="1:72" x14ac:dyDescent="0.25">
      <c r="A26" s="30" t="s">
        <v>75</v>
      </c>
      <c r="B26" s="25"/>
      <c r="C26" s="26">
        <v>-82741858</v>
      </c>
      <c r="D26" s="26">
        <v>-87227816</v>
      </c>
      <c r="E26" s="26">
        <v>-79425374</v>
      </c>
      <c r="F26" s="26">
        <v>-68534522.780000001</v>
      </c>
      <c r="G26" s="27">
        <v>7802442</v>
      </c>
      <c r="I26" s="21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</row>
    <row r="27" spans="1:72" x14ac:dyDescent="0.25">
      <c r="A27" s="30"/>
      <c r="B27" s="25" t="s">
        <v>7</v>
      </c>
      <c r="C27" s="26">
        <v>-55078777</v>
      </c>
      <c r="D27" s="26">
        <v>-58702134</v>
      </c>
      <c r="E27" s="26">
        <v>-52920635</v>
      </c>
      <c r="F27" s="26">
        <v>-41956072.280000001</v>
      </c>
      <c r="G27" s="27">
        <v>5781499</v>
      </c>
      <c r="I27" s="21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</row>
    <row r="28" spans="1:72" x14ac:dyDescent="0.25">
      <c r="A28" s="30" t="s">
        <v>67</v>
      </c>
      <c r="B28" s="25"/>
      <c r="C28" s="26">
        <v>-2130452</v>
      </c>
      <c r="D28" s="26">
        <v>-2466120.31</v>
      </c>
      <c r="E28" s="26">
        <v>-2247490</v>
      </c>
      <c r="F28" s="26">
        <v>-1830753.55</v>
      </c>
      <c r="G28" s="27">
        <v>218630.31000000006</v>
      </c>
      <c r="I28" s="21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</row>
    <row r="29" spans="1:72" x14ac:dyDescent="0.25">
      <c r="A29" s="24"/>
      <c r="B29" s="25" t="s">
        <v>7</v>
      </c>
      <c r="C29" s="26">
        <v>-1698670</v>
      </c>
      <c r="D29" s="26">
        <v>-2085953.49</v>
      </c>
      <c r="E29" s="26">
        <v>-1927488.08</v>
      </c>
      <c r="F29" s="26">
        <v>-474416.91</v>
      </c>
      <c r="G29" s="27">
        <v>158465.40999999992</v>
      </c>
      <c r="I29" s="21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</row>
    <row r="30" spans="1:72" ht="13" x14ac:dyDescent="0.3">
      <c r="A30" s="22" t="s">
        <v>45</v>
      </c>
      <c r="B30" s="22"/>
      <c r="C30" s="28">
        <v>-10945791</v>
      </c>
      <c r="D30" s="28">
        <v>-10723600.470000001</v>
      </c>
      <c r="E30" s="28">
        <v>-9255935.6500000004</v>
      </c>
      <c r="F30" s="28">
        <v>-9437959.7699999996</v>
      </c>
      <c r="G30" s="16">
        <v>1467664.8200000003</v>
      </c>
      <c r="I30" s="23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</row>
    <row r="31" spans="1:72" ht="13" x14ac:dyDescent="0.3">
      <c r="A31" s="22" t="s">
        <v>9</v>
      </c>
      <c r="B31" s="22"/>
      <c r="C31" s="28">
        <v>-1657600</v>
      </c>
      <c r="D31" s="28">
        <v>-10532129.5</v>
      </c>
      <c r="E31" s="28">
        <v>-7162700.6400000006</v>
      </c>
      <c r="F31" s="28">
        <v>-6007328.25</v>
      </c>
      <c r="G31" s="16">
        <v>3369428.8599999994</v>
      </c>
      <c r="I31" s="23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</row>
    <row r="32" spans="1:72" x14ac:dyDescent="0.25">
      <c r="A32" s="24"/>
      <c r="B32" s="25" t="s">
        <v>7</v>
      </c>
      <c r="C32" s="26">
        <v>-1361290</v>
      </c>
      <c r="D32" s="26">
        <v>-3980331</v>
      </c>
      <c r="E32" s="26">
        <v>-2086900.31</v>
      </c>
      <c r="F32" s="26">
        <v>-1076805.73</v>
      </c>
      <c r="G32" s="27">
        <v>1893430.69</v>
      </c>
      <c r="I32" s="21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</row>
    <row r="33" spans="1:72" x14ac:dyDescent="0.25">
      <c r="A33" s="24"/>
      <c r="B33" s="25" t="s">
        <v>56</v>
      </c>
      <c r="C33" s="26">
        <v>-276310</v>
      </c>
      <c r="D33" s="26">
        <v>-958840.71</v>
      </c>
      <c r="E33" s="26">
        <v>-1095692.3400000001</v>
      </c>
      <c r="F33" s="26">
        <v>-974432.72</v>
      </c>
      <c r="G33" s="27">
        <v>-136851.63000000012</v>
      </c>
      <c r="I33" s="21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</row>
    <row r="34" spans="1:72" ht="13" x14ac:dyDescent="0.3">
      <c r="A34" s="31" t="s">
        <v>10</v>
      </c>
      <c r="B34" s="31"/>
      <c r="C34" s="28"/>
      <c r="D34" s="28"/>
      <c r="E34" s="28">
        <v>-9752683.9199999999</v>
      </c>
      <c r="F34" s="28">
        <v>-8858471.0899999999</v>
      </c>
      <c r="G34" s="16"/>
      <c r="I34" s="23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</row>
    <row r="35" spans="1:72" x14ac:dyDescent="0.25">
      <c r="A35" s="24"/>
      <c r="B35" s="32" t="s">
        <v>20</v>
      </c>
      <c r="C35" s="26"/>
      <c r="D35" s="26"/>
      <c r="E35" s="26">
        <v>583988.43999999994</v>
      </c>
      <c r="F35" s="26">
        <v>881323.47</v>
      </c>
      <c r="G35" s="29"/>
      <c r="I35" s="21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</row>
    <row r="36" spans="1:72" x14ac:dyDescent="0.25">
      <c r="A36" s="24"/>
      <c r="B36" s="32" t="s">
        <v>48</v>
      </c>
      <c r="C36" s="26"/>
      <c r="D36" s="26"/>
      <c r="E36" s="26">
        <v>62562.04</v>
      </c>
      <c r="F36" s="26">
        <v>69589.850000000006</v>
      </c>
      <c r="G36" s="29"/>
      <c r="I36" s="21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</row>
    <row r="37" spans="1:72" x14ac:dyDescent="0.25">
      <c r="A37" s="24"/>
      <c r="B37" s="32" t="s">
        <v>49</v>
      </c>
      <c r="C37" s="26"/>
      <c r="D37" s="26"/>
      <c r="E37" s="26">
        <v>-73602.399999999994</v>
      </c>
      <c r="F37" s="26">
        <v>-81870.41</v>
      </c>
      <c r="G37" s="29"/>
      <c r="I37" s="21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</row>
    <row r="38" spans="1:72" x14ac:dyDescent="0.25">
      <c r="A38" s="33"/>
      <c r="B38" s="25" t="s">
        <v>15</v>
      </c>
      <c r="C38" s="34"/>
      <c r="D38" s="34"/>
      <c r="E38" s="34">
        <v>-4054808</v>
      </c>
      <c r="F38" s="34">
        <v>-3760684</v>
      </c>
      <c r="G38" s="20"/>
      <c r="I38" s="21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</row>
    <row r="39" spans="1:72" x14ac:dyDescent="0.25">
      <c r="A39" s="33"/>
      <c r="B39" s="32" t="s">
        <v>14</v>
      </c>
      <c r="C39" s="34"/>
      <c r="D39" s="34"/>
      <c r="E39" s="34">
        <v>-6270824</v>
      </c>
      <c r="F39" s="34">
        <v>-5966830</v>
      </c>
      <c r="G39" s="20"/>
      <c r="I39" s="21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</row>
    <row r="40" spans="1:72" x14ac:dyDescent="0.25">
      <c r="A40" s="33"/>
      <c r="B40" s="32" t="s">
        <v>21</v>
      </c>
      <c r="C40" s="34"/>
      <c r="D40" s="34"/>
      <c r="E40" s="34">
        <v>1079.5899999999999</v>
      </c>
      <c r="F40" s="34">
        <v>3736.94</v>
      </c>
      <c r="G40" s="20"/>
      <c r="I40" s="21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</row>
    <row r="41" spans="1:72" x14ac:dyDescent="0.25">
      <c r="A41" s="33"/>
      <c r="B41" s="32" t="s">
        <v>22</v>
      </c>
      <c r="C41" s="34"/>
      <c r="D41" s="34"/>
      <c r="E41" s="34">
        <v>-1079.5899999999999</v>
      </c>
      <c r="F41" s="34">
        <v>-3736.94</v>
      </c>
      <c r="G41" s="20"/>
      <c r="I41" s="21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</row>
    <row r="42" spans="1:72" x14ac:dyDescent="0.25">
      <c r="A42" s="33"/>
      <c r="B42" s="32" t="s">
        <v>70</v>
      </c>
      <c r="C42" s="34"/>
      <c r="D42" s="34"/>
      <c r="E42" s="18">
        <v>5108499.34</v>
      </c>
      <c r="F42" s="18">
        <v>2618490.71</v>
      </c>
      <c r="G42" s="20"/>
      <c r="I42" s="21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</row>
    <row r="43" spans="1:72" x14ac:dyDescent="0.25">
      <c r="A43" s="33"/>
      <c r="B43" s="32" t="s">
        <v>71</v>
      </c>
      <c r="C43" s="34"/>
      <c r="D43" s="34"/>
      <c r="E43" s="18">
        <v>-5108499.34</v>
      </c>
      <c r="F43" s="18">
        <v>-2618490.71</v>
      </c>
      <c r="G43" s="20"/>
      <c r="I43" s="21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</row>
    <row r="44" spans="1:72" ht="13" x14ac:dyDescent="0.3">
      <c r="A44" s="79" t="s">
        <v>17</v>
      </c>
      <c r="B44" s="80"/>
      <c r="C44" s="81"/>
      <c r="D44" s="82"/>
      <c r="E44" s="83"/>
      <c r="F44" s="83"/>
      <c r="G44" s="84"/>
      <c r="I44" s="21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</row>
    <row r="45" spans="1:72" ht="13" x14ac:dyDescent="0.3">
      <c r="A45" s="85" t="s">
        <v>18</v>
      </c>
      <c r="B45" s="85"/>
      <c r="C45" s="81"/>
      <c r="D45" s="86"/>
      <c r="E45" s="83"/>
      <c r="F45" s="83"/>
      <c r="G45" s="84"/>
      <c r="I45" s="21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</row>
    <row r="46" spans="1:72" ht="13" x14ac:dyDescent="0.3">
      <c r="A46" s="87"/>
      <c r="B46" s="79" t="s">
        <v>16</v>
      </c>
      <c r="C46" s="81">
        <v>0</v>
      </c>
      <c r="D46" s="81">
        <v>0.36000000080093741</v>
      </c>
      <c r="E46" s="81">
        <v>-0.23999999463558197</v>
      </c>
      <c r="F46" s="81">
        <v>0</v>
      </c>
      <c r="G46" s="88">
        <v>-0.59999999543651938</v>
      </c>
      <c r="I46" s="21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</row>
    <row r="47" spans="1:72" ht="13" x14ac:dyDescent="0.3">
      <c r="A47" s="73"/>
      <c r="B47" s="74" t="s">
        <v>11</v>
      </c>
      <c r="C47" s="75"/>
      <c r="D47" s="76"/>
      <c r="E47" s="77">
        <v>-173425680.28999999</v>
      </c>
      <c r="F47" s="77">
        <v>-145204871.86000001</v>
      </c>
      <c r="G47" s="78"/>
      <c r="I47" s="21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</row>
    <row r="48" spans="1:72" ht="13" x14ac:dyDescent="0.3">
      <c r="A48" s="73"/>
      <c r="B48" s="74" t="s">
        <v>12</v>
      </c>
      <c r="C48" s="75"/>
      <c r="D48" s="76"/>
      <c r="E48" s="77">
        <v>-173425680.28999999</v>
      </c>
      <c r="F48" s="77">
        <v>-145204871.62</v>
      </c>
      <c r="G48" s="78"/>
      <c r="I48" s="21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</row>
    <row r="49" spans="9:72" x14ac:dyDescent="0.25"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</row>
    <row r="50" spans="9:72" x14ac:dyDescent="0.25"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</row>
    <row r="51" spans="9:72" x14ac:dyDescent="0.25"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</row>
    <row r="52" spans="9:72" x14ac:dyDescent="0.25"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</row>
    <row r="53" spans="9:72" x14ac:dyDescent="0.25"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</row>
    <row r="54" spans="9:72" x14ac:dyDescent="0.25"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</row>
    <row r="55" spans="9:72" x14ac:dyDescent="0.25"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</row>
    <row r="56" spans="9:72" x14ac:dyDescent="0.25"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</row>
    <row r="57" spans="9:72" x14ac:dyDescent="0.25"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</row>
    <row r="58" spans="9:72" x14ac:dyDescent="0.25"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</row>
    <row r="59" spans="9:72" x14ac:dyDescent="0.25"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</row>
    <row r="60" spans="9:72" x14ac:dyDescent="0.25"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</row>
    <row r="61" spans="9:72" x14ac:dyDescent="0.25"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</row>
    <row r="62" spans="9:72" x14ac:dyDescent="0.25"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</row>
    <row r="63" spans="9:72" x14ac:dyDescent="0.25"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</row>
    <row r="64" spans="9:72" x14ac:dyDescent="0.25"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</row>
    <row r="65" spans="9:72" x14ac:dyDescent="0.25"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</row>
    <row r="66" spans="9:72" x14ac:dyDescent="0.25"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F9403-50E9-43C6-AF9D-B37F0A9328D9}">
  <dimension ref="A1:O21"/>
  <sheetViews>
    <sheetView workbookViewId="0">
      <selection activeCell="G28" sqref="G28"/>
    </sheetView>
  </sheetViews>
  <sheetFormatPr defaultColWidth="8.81640625" defaultRowHeight="12.5" x14ac:dyDescent="0.25"/>
  <cols>
    <col min="1" max="1" width="7.81640625" style="13" customWidth="1"/>
    <col min="2" max="2" width="36.08984375" style="13" customWidth="1"/>
    <col min="3" max="5" width="15.81640625" style="44" customWidth="1"/>
    <col min="6" max="6" width="21.6328125" style="42" customWidth="1"/>
    <col min="7" max="9" width="15.81640625" style="42" customWidth="1"/>
    <col min="10" max="10" width="14.1796875" style="13" customWidth="1"/>
    <col min="11" max="11" width="13.1796875" style="13" bestFit="1" customWidth="1"/>
    <col min="12" max="12" width="8.81640625" style="13"/>
    <col min="13" max="13" width="14.1796875" style="13" bestFit="1" customWidth="1"/>
    <col min="14" max="14" width="10.81640625" style="13" bestFit="1" customWidth="1"/>
    <col min="15" max="15" width="13.1796875" style="13" customWidth="1"/>
    <col min="16" max="16384" width="8.81640625" style="13"/>
  </cols>
  <sheetData>
    <row r="1" spans="1:15" ht="13" x14ac:dyDescent="0.3">
      <c r="A1" s="39" t="s">
        <v>23</v>
      </c>
      <c r="B1" s="6"/>
      <c r="C1" s="7"/>
      <c r="D1" s="5"/>
      <c r="E1" s="5"/>
      <c r="F1" s="2"/>
      <c r="G1" s="3"/>
      <c r="H1" s="40"/>
      <c r="I1" s="41"/>
      <c r="J1" s="42"/>
    </row>
    <row r="2" spans="1:15" ht="13" x14ac:dyDescent="0.3">
      <c r="A2" s="39" t="s">
        <v>24</v>
      </c>
      <c r="B2" s="1"/>
      <c r="C2" s="5"/>
      <c r="D2" s="5"/>
      <c r="E2" s="5"/>
      <c r="F2" s="2"/>
      <c r="G2" s="3"/>
      <c r="H2" s="40"/>
      <c r="I2" s="40"/>
      <c r="J2" s="42"/>
    </row>
    <row r="3" spans="1:15" ht="13" x14ac:dyDescent="0.3">
      <c r="A3" s="39"/>
      <c r="B3" s="1"/>
      <c r="C3" s="43">
        <f>SUBTOTAL(9,C5:C21)</f>
        <v>-184601187.92999998</v>
      </c>
      <c r="D3" s="43">
        <f>SUBTOTAL(9,D5:D21)</f>
        <v>-184601187.93000004</v>
      </c>
      <c r="E3" s="43">
        <f>SUBTOTAL(9,E5:E21)</f>
        <v>1.909211277961731E-8</v>
      </c>
      <c r="F3" s="2"/>
      <c r="G3" s="40">
        <f>SUBTOTAL(9,G5:G21)</f>
        <v>-152856257.86000001</v>
      </c>
      <c r="H3" s="40">
        <f>SUBTOTAL(9,H5:H21)</f>
        <v>-152856257.86000001</v>
      </c>
      <c r="I3" s="40">
        <f>SUBTOTAL(9,I5:I21)</f>
        <v>3.7252902984619141E-9</v>
      </c>
    </row>
    <row r="4" spans="1:15" ht="26" x14ac:dyDescent="0.25">
      <c r="A4" s="45"/>
      <c r="B4" s="45" t="s">
        <v>25</v>
      </c>
      <c r="C4" s="46" t="s">
        <v>80</v>
      </c>
      <c r="D4" s="46" t="s">
        <v>78</v>
      </c>
      <c r="E4" s="46" t="s">
        <v>79</v>
      </c>
      <c r="F4" s="47" t="s">
        <v>26</v>
      </c>
      <c r="G4" s="46" t="s">
        <v>53</v>
      </c>
      <c r="H4" s="46" t="s">
        <v>54</v>
      </c>
      <c r="I4" s="46" t="s">
        <v>55</v>
      </c>
      <c r="J4" s="45" t="s">
        <v>26</v>
      </c>
    </row>
    <row r="5" spans="1:15" x14ac:dyDescent="0.25">
      <c r="A5" s="48" t="s">
        <v>31</v>
      </c>
      <c r="B5" s="48" t="s">
        <v>5</v>
      </c>
      <c r="C5" s="49">
        <v>31129866.690000001</v>
      </c>
      <c r="D5" s="50">
        <v>31129866.690000001</v>
      </c>
      <c r="E5" s="50">
        <v>0</v>
      </c>
      <c r="F5" s="51"/>
      <c r="G5" s="49">
        <v>32483422.84</v>
      </c>
      <c r="H5" s="50">
        <v>32483422.84</v>
      </c>
      <c r="I5" s="50">
        <v>0</v>
      </c>
      <c r="J5" s="48"/>
      <c r="K5" s="42"/>
      <c r="O5" s="42"/>
    </row>
    <row r="6" spans="1:15" ht="50" x14ac:dyDescent="0.25">
      <c r="A6" s="48" t="s">
        <v>31</v>
      </c>
      <c r="B6" s="48" t="s">
        <v>6</v>
      </c>
      <c r="C6" s="49">
        <v>4124963.78</v>
      </c>
      <c r="D6" s="50">
        <v>4153545.5700000003</v>
      </c>
      <c r="E6" s="50">
        <v>-28581.790000000503</v>
      </c>
      <c r="F6" s="50" t="s">
        <v>82</v>
      </c>
      <c r="G6" s="49">
        <v>6742189.9800000004</v>
      </c>
      <c r="H6" s="50">
        <v>6777792.0700000003</v>
      </c>
      <c r="I6" s="50">
        <v>-35602.089999999851</v>
      </c>
      <c r="J6" s="48" t="s">
        <v>63</v>
      </c>
      <c r="K6" s="42"/>
      <c r="O6" s="42"/>
    </row>
    <row r="7" spans="1:15" x14ac:dyDescent="0.25">
      <c r="A7" s="48" t="s">
        <v>31</v>
      </c>
      <c r="B7" s="48" t="s">
        <v>4</v>
      </c>
      <c r="C7" s="49">
        <v>6564436.7599999998</v>
      </c>
      <c r="D7" s="50">
        <v>6564436.7600000007</v>
      </c>
      <c r="E7" s="50">
        <v>0</v>
      </c>
      <c r="F7" s="51"/>
      <c r="G7" s="49">
        <v>8407276.8300000001</v>
      </c>
      <c r="H7" s="50">
        <v>8407276.8300000001</v>
      </c>
      <c r="I7" s="50">
        <v>0</v>
      </c>
      <c r="J7" s="48" t="s">
        <v>63</v>
      </c>
      <c r="K7" s="42"/>
      <c r="O7" s="42"/>
    </row>
    <row r="8" spans="1:15" x14ac:dyDescent="0.25">
      <c r="A8" s="48" t="s">
        <v>31</v>
      </c>
      <c r="B8" s="48" t="s">
        <v>60</v>
      </c>
      <c r="C8" s="49">
        <v>1074.6600000000001</v>
      </c>
      <c r="D8" s="50">
        <v>1074.6600000000001</v>
      </c>
      <c r="E8" s="50">
        <v>0</v>
      </c>
      <c r="F8" s="51"/>
      <c r="G8" s="49">
        <v>3406.74</v>
      </c>
      <c r="H8" s="50">
        <v>3406.74</v>
      </c>
      <c r="I8" s="50">
        <v>0</v>
      </c>
      <c r="J8" s="48"/>
      <c r="K8" s="42"/>
      <c r="O8" s="42"/>
    </row>
    <row r="9" spans="1:15" ht="50" x14ac:dyDescent="0.25">
      <c r="A9" s="48" t="s">
        <v>31</v>
      </c>
      <c r="B9" s="48" t="s">
        <v>62</v>
      </c>
      <c r="C9" s="49">
        <v>1607334.97</v>
      </c>
      <c r="D9" s="50">
        <v>1607294.97</v>
      </c>
      <c r="E9" s="50">
        <v>40</v>
      </c>
      <c r="F9" s="50" t="s">
        <v>83</v>
      </c>
      <c r="G9" s="49">
        <v>1825435.45</v>
      </c>
      <c r="H9" s="50">
        <v>1825435.45</v>
      </c>
      <c r="I9" s="50">
        <v>0</v>
      </c>
      <c r="J9" s="48"/>
      <c r="K9" s="42"/>
      <c r="O9" s="42"/>
    </row>
    <row r="10" spans="1:15" x14ac:dyDescent="0.25">
      <c r="A10" s="48" t="s">
        <v>31</v>
      </c>
      <c r="B10" s="48" t="s">
        <v>47</v>
      </c>
      <c r="C10" s="49">
        <v>11071546.539999999</v>
      </c>
      <c r="D10" s="50">
        <v>11072108.540000001</v>
      </c>
      <c r="E10" s="50">
        <v>-562.00000000186265</v>
      </c>
      <c r="F10" s="51" t="s">
        <v>63</v>
      </c>
      <c r="G10" s="49">
        <v>10050963.039999999</v>
      </c>
      <c r="H10" s="50">
        <v>10050963.039999999</v>
      </c>
      <c r="I10" s="50">
        <v>0</v>
      </c>
      <c r="J10" s="48"/>
      <c r="K10" s="42"/>
      <c r="O10" s="42"/>
    </row>
    <row r="11" spans="1:15" x14ac:dyDescent="0.25">
      <c r="A11" s="48" t="s">
        <v>31</v>
      </c>
      <c r="B11" s="48" t="s">
        <v>28</v>
      </c>
      <c r="C11" s="49">
        <v>29103.79</v>
      </c>
      <c r="D11" s="50"/>
      <c r="E11" s="50">
        <v>29103.79</v>
      </c>
      <c r="F11" s="51"/>
      <c r="G11" s="49">
        <v>35602.089999999997</v>
      </c>
      <c r="H11" s="50"/>
      <c r="I11" s="50">
        <v>35602.089999999997</v>
      </c>
      <c r="J11" s="48" t="s">
        <v>63</v>
      </c>
      <c r="O11" s="42"/>
    </row>
    <row r="12" spans="1:15" x14ac:dyDescent="0.25">
      <c r="A12" s="48" t="s">
        <v>31</v>
      </c>
      <c r="B12" s="48" t="s">
        <v>58</v>
      </c>
      <c r="C12" s="49">
        <v>-211302451.69999999</v>
      </c>
      <c r="D12" s="50">
        <v>-211331555.49000001</v>
      </c>
      <c r="E12" s="50">
        <v>29103.790000021458</v>
      </c>
      <c r="F12" s="51" t="s">
        <v>63</v>
      </c>
      <c r="G12" s="49">
        <v>-188338344.00999999</v>
      </c>
      <c r="H12" s="50">
        <v>-188373946.09999999</v>
      </c>
      <c r="I12" s="50">
        <v>35602.090000003576</v>
      </c>
      <c r="J12" s="48"/>
      <c r="K12" s="42"/>
      <c r="O12" s="42"/>
    </row>
    <row r="13" spans="1:15" x14ac:dyDescent="0.25">
      <c r="A13" s="48" t="s">
        <v>31</v>
      </c>
      <c r="B13" s="48" t="s">
        <v>29</v>
      </c>
      <c r="C13" s="49">
        <v>-29103.79</v>
      </c>
      <c r="D13" s="50"/>
      <c r="E13" s="50">
        <v>-29103.79</v>
      </c>
      <c r="F13" s="51"/>
      <c r="G13" s="49">
        <v>-35602.089999999997</v>
      </c>
      <c r="H13" s="50"/>
      <c r="I13" s="50">
        <v>-35602.089999999997</v>
      </c>
      <c r="J13" s="48"/>
      <c r="O13" s="42"/>
    </row>
    <row r="14" spans="1:15" x14ac:dyDescent="0.25">
      <c r="A14" s="48" t="s">
        <v>31</v>
      </c>
      <c r="B14" s="48" t="s">
        <v>27</v>
      </c>
      <c r="C14" s="49">
        <v>-6270824</v>
      </c>
      <c r="D14" s="50">
        <v>-6270824</v>
      </c>
      <c r="E14" s="50">
        <v>0</v>
      </c>
      <c r="F14" s="51"/>
      <c r="G14" s="49">
        <v>-5966830</v>
      </c>
      <c r="H14" s="50">
        <v>-5966830</v>
      </c>
      <c r="I14" s="50">
        <v>0</v>
      </c>
      <c r="J14" s="48"/>
      <c r="O14" s="42"/>
    </row>
    <row r="15" spans="1:15" x14ac:dyDescent="0.25">
      <c r="A15" s="48" t="s">
        <v>31</v>
      </c>
      <c r="B15" s="52" t="s">
        <v>46</v>
      </c>
      <c r="C15" s="49">
        <v>-9255935.6500000004</v>
      </c>
      <c r="D15" s="50">
        <v>-9255935.6500000004</v>
      </c>
      <c r="E15" s="50">
        <v>0</v>
      </c>
      <c r="F15" s="53"/>
      <c r="G15" s="49">
        <v>-9437959.7699999996</v>
      </c>
      <c r="H15" s="50">
        <v>-9437959.7699999996</v>
      </c>
      <c r="I15" s="50">
        <v>0</v>
      </c>
      <c r="J15" s="48"/>
      <c r="O15" s="42"/>
    </row>
    <row r="16" spans="1:15" x14ac:dyDescent="0.25">
      <c r="A16" s="48" t="s">
        <v>31</v>
      </c>
      <c r="B16" s="52" t="s">
        <v>59</v>
      </c>
      <c r="C16" s="49">
        <v>-11175507.640000001</v>
      </c>
      <c r="D16" s="50">
        <v>-11175507.640000001</v>
      </c>
      <c r="E16" s="50">
        <v>0</v>
      </c>
      <c r="F16" s="53"/>
      <c r="G16" s="49">
        <v>-7651386.2400000002</v>
      </c>
      <c r="H16" s="50">
        <v>-7651386.2400000012</v>
      </c>
      <c r="I16" s="50">
        <v>0</v>
      </c>
      <c r="J16" s="48"/>
      <c r="O16" s="42"/>
    </row>
    <row r="17" spans="1:15" x14ac:dyDescent="0.25">
      <c r="A17" s="48" t="s">
        <v>31</v>
      </c>
      <c r="B17" s="48" t="s">
        <v>30</v>
      </c>
      <c r="C17" s="49"/>
      <c r="D17" s="50">
        <v>0</v>
      </c>
      <c r="E17" s="50">
        <v>0</v>
      </c>
      <c r="F17" s="51"/>
      <c r="G17" s="49"/>
      <c r="H17" s="50">
        <v>0</v>
      </c>
      <c r="I17" s="50">
        <v>0</v>
      </c>
      <c r="J17" s="48"/>
      <c r="O17" s="42"/>
    </row>
    <row r="18" spans="1:15" x14ac:dyDescent="0.25">
      <c r="A18" s="48" t="s">
        <v>31</v>
      </c>
      <c r="B18" s="48" t="s">
        <v>57</v>
      </c>
      <c r="C18" s="49">
        <v>-1095692.3400000001</v>
      </c>
      <c r="D18" s="50">
        <v>-1095692.3400000001</v>
      </c>
      <c r="E18" s="50">
        <v>0</v>
      </c>
      <c r="F18" s="51"/>
      <c r="G18" s="49">
        <v>-974432.72</v>
      </c>
      <c r="H18" s="50">
        <v>-974432.72</v>
      </c>
      <c r="I18" s="50">
        <v>0</v>
      </c>
      <c r="J18" s="48"/>
      <c r="O18" s="42"/>
    </row>
    <row r="19" spans="1:15" x14ac:dyDescent="0.25">
      <c r="D19" s="40"/>
      <c r="E19" s="40"/>
      <c r="G19" s="44"/>
      <c r="H19" s="40"/>
      <c r="I19" s="40"/>
      <c r="O19" s="42"/>
    </row>
    <row r="20" spans="1:15" x14ac:dyDescent="0.25">
      <c r="D20" s="40"/>
      <c r="E20" s="40"/>
      <c r="G20" s="44"/>
      <c r="H20" s="40"/>
      <c r="I20" s="40"/>
      <c r="O20" s="42"/>
    </row>
    <row r="21" spans="1:15" x14ac:dyDescent="0.25">
      <c r="D21" s="40"/>
      <c r="E21" s="40"/>
      <c r="G21" s="44"/>
      <c r="H21" s="40"/>
      <c r="I21" s="40"/>
      <c r="O21" s="42"/>
    </row>
  </sheetData>
  <autoFilter ref="A4:J22" xr:uid="{EF1F9403-50E9-43C6-AF9D-B37F0A9328D9}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086A9-CF0E-4B82-AA53-D93B7E26FB31}">
  <dimension ref="A1:H25"/>
  <sheetViews>
    <sheetView topLeftCell="A3" workbookViewId="0">
      <pane xSplit="1" ySplit="5" topLeftCell="B8" activePane="bottomRight" state="frozen"/>
      <selection activeCell="A3" sqref="A3"/>
      <selection pane="topRight" activeCell="B3" sqref="B3"/>
      <selection pane="bottomLeft" activeCell="A7" sqref="A7"/>
      <selection pane="bottomRight" activeCell="D21" sqref="D21"/>
    </sheetView>
  </sheetViews>
  <sheetFormatPr defaultColWidth="8.81640625" defaultRowHeight="12.5" x14ac:dyDescent="0.25"/>
  <cols>
    <col min="1" max="1" width="58.1796875" style="13" customWidth="1"/>
    <col min="2" max="4" width="18.36328125" style="13" customWidth="1"/>
    <col min="5" max="5" width="15.54296875" style="13" customWidth="1"/>
    <col min="6" max="6" width="49.81640625" style="13" customWidth="1"/>
    <col min="7" max="16384" width="8.81640625" style="13"/>
  </cols>
  <sheetData>
    <row r="1" spans="1:8" ht="13" x14ac:dyDescent="0.3">
      <c r="A1" s="39" t="s">
        <v>23</v>
      </c>
      <c r="E1" s="42"/>
    </row>
    <row r="2" spans="1:8" ht="13" x14ac:dyDescent="0.3">
      <c r="A2" s="39" t="s">
        <v>32</v>
      </c>
      <c r="E2" s="42"/>
    </row>
    <row r="3" spans="1:8" ht="13" x14ac:dyDescent="0.3">
      <c r="A3" s="69" t="s">
        <v>23</v>
      </c>
      <c r="C3" s="62"/>
      <c r="D3" s="62"/>
      <c r="E3" s="42"/>
    </row>
    <row r="4" spans="1:8" ht="13" x14ac:dyDescent="0.3">
      <c r="A4" s="39" t="s">
        <v>32</v>
      </c>
      <c r="C4" s="62"/>
      <c r="D4" s="62"/>
      <c r="E4" s="42"/>
    </row>
    <row r="5" spans="1:8" x14ac:dyDescent="0.25">
      <c r="A5" s="54" t="s">
        <v>0</v>
      </c>
      <c r="B5" s="1"/>
      <c r="C5" s="1"/>
      <c r="D5" s="1"/>
      <c r="E5" s="42"/>
    </row>
    <row r="6" spans="1:8" ht="13" x14ac:dyDescent="0.3">
      <c r="A6" s="39"/>
      <c r="E6" s="42"/>
    </row>
    <row r="7" spans="1:8" ht="26" x14ac:dyDescent="0.25">
      <c r="A7" s="45"/>
      <c r="B7" s="70" t="s">
        <v>33</v>
      </c>
      <c r="C7" s="70" t="s">
        <v>61</v>
      </c>
      <c r="D7" s="70" t="s">
        <v>34</v>
      </c>
      <c r="E7" s="42"/>
    </row>
    <row r="8" spans="1:8" x14ac:dyDescent="0.25">
      <c r="A8" s="55" t="s">
        <v>35</v>
      </c>
      <c r="B8" s="71">
        <v>45961867</v>
      </c>
      <c r="C8" s="71">
        <v>-234735353</v>
      </c>
      <c r="D8" s="56">
        <v>0</v>
      </c>
      <c r="E8" s="2"/>
      <c r="F8" s="63"/>
    </row>
    <row r="9" spans="1:8" x14ac:dyDescent="0.25">
      <c r="A9" s="55" t="s">
        <v>36</v>
      </c>
      <c r="B9" s="72"/>
      <c r="C9" s="71">
        <v>-15153041</v>
      </c>
      <c r="D9" s="56"/>
      <c r="E9" s="2"/>
    </row>
    <row r="10" spans="1:8" x14ac:dyDescent="0.25">
      <c r="A10" s="55" t="s">
        <v>76</v>
      </c>
      <c r="B10" s="71"/>
      <c r="C10" s="71">
        <v>761119</v>
      </c>
      <c r="D10" s="56"/>
      <c r="E10" s="2"/>
    </row>
    <row r="11" spans="1:8" x14ac:dyDescent="0.25">
      <c r="A11" s="58" t="s">
        <v>37</v>
      </c>
      <c r="B11" s="71"/>
      <c r="C11" s="71">
        <v>-422280</v>
      </c>
      <c r="D11" s="56"/>
      <c r="E11" s="2"/>
      <c r="F11" s="64"/>
    </row>
    <row r="12" spans="1:8" x14ac:dyDescent="0.25">
      <c r="A12" s="55" t="s">
        <v>38</v>
      </c>
      <c r="B12" s="72"/>
      <c r="C12" s="72">
        <v>3960364</v>
      </c>
      <c r="D12" s="57"/>
      <c r="E12" s="2"/>
      <c r="F12" s="65"/>
      <c r="G12" s="66"/>
      <c r="H12" s="67"/>
    </row>
    <row r="13" spans="1:8" x14ac:dyDescent="0.25">
      <c r="A13" s="55" t="s">
        <v>39</v>
      </c>
      <c r="B13" s="72"/>
      <c r="C13" s="72">
        <v>-8655616.1699999999</v>
      </c>
      <c r="D13" s="57"/>
      <c r="E13" s="4"/>
    </row>
    <row r="14" spans="1:8" x14ac:dyDescent="0.25">
      <c r="A14" s="55" t="s">
        <v>50</v>
      </c>
      <c r="B14" s="72"/>
      <c r="C14" s="72">
        <v>1156019</v>
      </c>
      <c r="D14" s="57"/>
      <c r="E14" s="4"/>
    </row>
    <row r="15" spans="1:8" x14ac:dyDescent="0.25">
      <c r="A15" s="55" t="s">
        <v>51</v>
      </c>
      <c r="B15" s="72"/>
      <c r="C15" s="72">
        <v>-317431.78000000003</v>
      </c>
      <c r="D15" s="57"/>
      <c r="E15" s="2"/>
    </row>
    <row r="16" spans="1:8" x14ac:dyDescent="0.25">
      <c r="A16" s="55" t="s">
        <v>40</v>
      </c>
      <c r="B16" s="57"/>
      <c r="C16" s="59">
        <v>3569049</v>
      </c>
      <c r="D16" s="57"/>
      <c r="E16" s="2"/>
    </row>
    <row r="17" spans="1:5" x14ac:dyDescent="0.25">
      <c r="A17" s="55" t="s">
        <v>41</v>
      </c>
      <c r="B17" s="57"/>
      <c r="C17" s="59">
        <v>-4149536.58</v>
      </c>
      <c r="D17" s="57"/>
      <c r="E17" s="2"/>
    </row>
    <row r="18" spans="1:5" x14ac:dyDescent="0.25">
      <c r="A18" s="55" t="s">
        <v>42</v>
      </c>
      <c r="B18" s="57"/>
      <c r="C18" s="59">
        <v>700000</v>
      </c>
      <c r="D18" s="57"/>
      <c r="E18" s="2"/>
    </row>
    <row r="19" spans="1:5" x14ac:dyDescent="0.25">
      <c r="A19" s="55" t="s">
        <v>77</v>
      </c>
      <c r="B19" s="57"/>
      <c r="C19" s="59">
        <v>-1576371.43</v>
      </c>
      <c r="D19" s="57"/>
      <c r="E19" s="2"/>
    </row>
    <row r="20" spans="1:5" x14ac:dyDescent="0.25">
      <c r="A20" s="55" t="s">
        <v>43</v>
      </c>
      <c r="B20" s="57"/>
      <c r="C20" s="59">
        <v>-150000</v>
      </c>
      <c r="D20" s="57"/>
      <c r="E20" s="68"/>
    </row>
    <row r="21" spans="1:5" ht="13" x14ac:dyDescent="0.25">
      <c r="A21" s="60" t="s">
        <v>44</v>
      </c>
      <c r="B21" s="61">
        <v>45961867</v>
      </c>
      <c r="C21" s="61">
        <v>-255013078.96000001</v>
      </c>
      <c r="D21" s="61">
        <f>SUM(D8:D20)</f>
        <v>0</v>
      </c>
      <c r="E21" s="42"/>
    </row>
    <row r="22" spans="1:5" x14ac:dyDescent="0.25">
      <c r="A22" s="56" t="s">
        <v>81</v>
      </c>
      <c r="B22" s="56">
        <v>45961867</v>
      </c>
      <c r="C22" s="56">
        <v>-255013079.15000001</v>
      </c>
      <c r="D22" s="56">
        <v>0</v>
      </c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C24" s="63"/>
    </row>
    <row r="25" spans="1:5" x14ac:dyDescent="0.25">
      <c r="C25" s="6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aruanne</vt:lpstr>
      <vt:lpstr>vordlus</vt:lpstr>
      <vt:lpstr>lõpliku eelarve kujunemine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Juta Maar</dc:creator>
  <cp:lastModifiedBy>Kairi Sirkel</cp:lastModifiedBy>
  <dcterms:created xsi:type="dcterms:W3CDTF">2022-02-14T16:37:54Z</dcterms:created>
  <dcterms:modified xsi:type="dcterms:W3CDTF">2024-05-27T13:22:08Z</dcterms:modified>
</cp:coreProperties>
</file>